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 к прил №4  2018 год" sheetId="1" r:id="rId1"/>
    <sheet name="прил №4 о ходе  1-полуг 2018 г " sheetId="2" r:id="rId2"/>
  </sheets>
  <definedNames>
    <definedName name="_xlnm.Print_Area" localSheetId="0">' к прил №4  2018 год'!$A$1:$F$19</definedName>
    <definedName name="_xlnm.Print_Area" localSheetId="1">'прил №4 о ходе  1-полуг 2018 г '!$A$1:$S$43</definedName>
  </definedNames>
  <calcPr fullCalcOnLoad="1"/>
</workbook>
</file>

<file path=xl/sharedStrings.xml><?xml version="1.0" encoding="utf-8"?>
<sst xmlns="http://schemas.openxmlformats.org/spreadsheetml/2006/main" count="69" uniqueCount="55">
  <si>
    <t>шт</t>
  </si>
  <si>
    <t>Информация</t>
  </si>
  <si>
    <t>субъекта естественной монополии</t>
  </si>
  <si>
    <t>Акционерное общество "Талдыкорганская акционерная транспортно-электросетевая компания"</t>
  </si>
  <si>
    <t>(наименование субъекта)</t>
  </si>
  <si>
    <t>(вид деятельности)</t>
  </si>
  <si>
    <t>Инвестиционная программа модернизации региональных электрических сетей АО "ТАТЭК"</t>
  </si>
  <si>
    <t>№ П/П</t>
  </si>
  <si>
    <t>Наименование мероприятий</t>
  </si>
  <si>
    <t>Единица измерения</t>
  </si>
  <si>
    <t xml:space="preserve">Заемные средства </t>
  </si>
  <si>
    <t xml:space="preserve">Бюджетные средства </t>
  </si>
  <si>
    <t>к Правилам утверждения инвестиционных</t>
  </si>
  <si>
    <t xml:space="preserve">программ(проектов) субъекта естественной </t>
  </si>
  <si>
    <t>монополий, их корректировки, а также</t>
  </si>
  <si>
    <t xml:space="preserve">проведения анализа информации об их </t>
  </si>
  <si>
    <t>о ходе  исполнении субъектом инвестиционной программы (проекта)</t>
  </si>
  <si>
    <t xml:space="preserve">об исполнении инвестиционной программы (проекта)* </t>
  </si>
  <si>
    <t>Приложение №4</t>
  </si>
  <si>
    <t>Информация  о реализации инвестиционной программы (проекта) в разрезе источников финансирования,тыс.тг</t>
  </si>
  <si>
    <t xml:space="preserve">Собственные средства </t>
  </si>
  <si>
    <t>км</t>
  </si>
  <si>
    <t xml:space="preserve">факт текущего года </t>
  </si>
  <si>
    <t>1.1</t>
  </si>
  <si>
    <t>2</t>
  </si>
  <si>
    <t xml:space="preserve">                                                      исполнении</t>
  </si>
  <si>
    <t xml:space="preserve">                                                Форма</t>
  </si>
  <si>
    <t>Количество в натуральных показателях</t>
  </si>
  <si>
    <t>план</t>
  </si>
  <si>
    <t>факт</t>
  </si>
  <si>
    <t>Сумма инвестиционной программы(проекты), тыс.тг</t>
  </si>
  <si>
    <t>отклон</t>
  </si>
  <si>
    <t>причины отклон</t>
  </si>
  <si>
    <t>Нерегулируемая (иная) деятельность</t>
  </si>
  <si>
    <t xml:space="preserve">Показатели эффективности, надежности и качества </t>
  </si>
  <si>
    <t>Оценка достижения показателей эффективности, надежности и качества</t>
  </si>
  <si>
    <t xml:space="preserve">Причины (обоснование) недостижения показателей эффективности, надежности и качества 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</si>
  <si>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</si>
  <si>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потерь,%,по годам реализации в зависимости от утвержденной инвестиционной программы(проекта)</t>
  </si>
  <si>
    <t>2.1</t>
  </si>
  <si>
    <t>Снижение износа(физического)основных фондов(активов), %,по годам реализации в зависимости от утвержденной инвестиционной программы(проекта)</t>
  </si>
  <si>
    <t>план (год) тыс.тг</t>
  </si>
  <si>
    <t>Снижение аварийности, по годам реализации в зависимости от утвержденной инвестиционной программы (проекта)(шт)</t>
  </si>
  <si>
    <t>Распределение и передача электроэнергии</t>
  </si>
  <si>
    <t xml:space="preserve">Министерства национальной экономики Республики Казахстан </t>
  </si>
  <si>
    <t xml:space="preserve">Приложение №1 приказу руководителя Департамент Комитета </t>
  </si>
  <si>
    <t>по регулированию естественных монополий и защите конкуренции</t>
  </si>
  <si>
    <t>факт года, предшествующего отчетному периоду</t>
  </si>
  <si>
    <t>Модернизация ПС-110/35/10 кВ в том числе:</t>
  </si>
  <si>
    <t>(кем  утверждена программа проекта,( дата, номер приказа))</t>
  </si>
  <si>
    <t xml:space="preserve"> по Алматинской области от "20"ноября 2015 года №384 -ОД</t>
  </si>
  <si>
    <t>за I-полугодие 2018 г</t>
  </si>
  <si>
    <t>Модернизация ПС-110/35/10 кВ №134 "Жаркент"</t>
  </si>
  <si>
    <t>Модернизация  распределительных электрических сетей 10/0.4 кВ по г.Жаркент  в том числе:</t>
  </si>
  <si>
    <t>Модернизация распределительных сетей ВЛ 10 кВ,ВЛ 0,4 кВ и КТП 10/0,4 кВ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</si>
</sst>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00"/>
    <numFmt numFmtId="173" formatCode="#,##0.0"/>
    <numFmt numFmtId="174" formatCode="#,##0.00_ ;[Red]\-#,##0.00\ "/>
    <numFmt numFmtId="175" formatCode="#,##0.0_ ;[Red]\-#,##0.0\ "/>
    <numFmt numFmtId="176" formatCode="#,##0_ ;[Red]\-#,##0\ "/>
    <numFmt numFmtId="177" formatCode="0.0"/>
    <numFmt numFmtId="178" formatCode="0.0%"/>
    <numFmt numFmtId="179" formatCode="#,##0.000_ ;[Red]\-#,##0.0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54" applyFont="1" applyAlignment="1">
      <alignment horizontal="center" vertical="center"/>
      <protection/>
    </xf>
    <xf numFmtId="0" fontId="22" fillId="0" borderId="0" xfId="54" applyFont="1" applyAlignment="1">
      <alignment vertical="center"/>
      <protection/>
    </xf>
    <xf numFmtId="4" fontId="22" fillId="0" borderId="0" xfId="54" applyNumberFormat="1" applyFont="1" applyAlignment="1">
      <alignment vertical="center"/>
      <protection/>
    </xf>
    <xf numFmtId="0" fontId="25" fillId="0" borderId="0" xfId="54" applyFont="1" applyAlignment="1">
      <alignment horizontal="center" vertical="center"/>
      <protection/>
    </xf>
    <xf numFmtId="0" fontId="26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7" fillId="0" borderId="0" xfId="54" applyFont="1" applyAlignment="1">
      <alignment horizontal="right" vertical="center"/>
      <protection/>
    </xf>
    <xf numFmtId="0" fontId="24" fillId="0" borderId="0" xfId="54" applyFont="1" applyAlignment="1">
      <alignment vertical="center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left" vertical="center" wrapText="1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74" fontId="22" fillId="0" borderId="10" xfId="54" applyNumberFormat="1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vertical="center"/>
      <protection/>
    </xf>
    <xf numFmtId="1" fontId="22" fillId="0" borderId="10" xfId="54" applyNumberFormat="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4" fontId="23" fillId="0" borderId="10" xfId="54" applyNumberFormat="1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vertical="center"/>
      <protection/>
    </xf>
    <xf numFmtId="0" fontId="23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vertical="center" wrapText="1"/>
      <protection/>
    </xf>
    <xf numFmtId="0" fontId="27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0" xfId="54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wrapText="1"/>
    </xf>
    <xf numFmtId="0" fontId="22" fillId="0" borderId="10" xfId="54" applyFont="1" applyBorder="1" applyAlignment="1">
      <alignment horizontal="left" vertical="center"/>
      <protection/>
    </xf>
    <xf numFmtId="0" fontId="21" fillId="0" borderId="10" xfId="0" applyFont="1" applyBorder="1" applyAlignment="1">
      <alignment horizontal="center" vertical="center" wrapText="1"/>
    </xf>
    <xf numFmtId="3" fontId="23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9" fillId="0" borderId="10" xfId="54" applyNumberFormat="1" applyFont="1" applyBorder="1" applyAlignment="1">
      <alignment horizontal="center" vertical="center" wrapText="1"/>
      <protection/>
    </xf>
    <xf numFmtId="49" fontId="28" fillId="0" borderId="10" xfId="54" applyNumberFormat="1" applyFont="1" applyBorder="1" applyAlignment="1">
      <alignment horizontal="center" vertical="center" wrapText="1"/>
      <protection/>
    </xf>
    <xf numFmtId="9" fontId="22" fillId="0" borderId="10" xfId="0" applyNumberFormat="1" applyFont="1" applyBorder="1" applyAlignment="1">
      <alignment horizontal="center" vertical="center" wrapText="1"/>
    </xf>
    <xf numFmtId="178" fontId="28" fillId="0" borderId="10" xfId="54" applyNumberFormat="1" applyFont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/>
      <protection/>
    </xf>
    <xf numFmtId="0" fontId="23" fillId="0" borderId="11" xfId="54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31" fillId="0" borderId="0" xfId="54" applyFont="1" applyAlignment="1">
      <alignment horizontal="center" vertical="center"/>
      <protection/>
    </xf>
    <xf numFmtId="0" fontId="32" fillId="0" borderId="0" xfId="54" applyFont="1" applyAlignment="1">
      <alignment vertical="center"/>
      <protection/>
    </xf>
    <xf numFmtId="0" fontId="33" fillId="0" borderId="0" xfId="54" applyFont="1" applyAlignment="1">
      <alignment vertical="center"/>
      <protection/>
    </xf>
    <xf numFmtId="0" fontId="33" fillId="0" borderId="0" xfId="54" applyFont="1" applyBorder="1" applyAlignment="1">
      <alignment vertical="center"/>
      <protection/>
    </xf>
    <xf numFmtId="0" fontId="33" fillId="0" borderId="10" xfId="0" applyFont="1" applyBorder="1" applyAlignment="1">
      <alignment horizontal="center" vertical="center" wrapText="1"/>
    </xf>
    <xf numFmtId="4" fontId="23" fillId="0" borderId="10" xfId="54" applyNumberFormat="1" applyFont="1" applyBorder="1" applyAlignment="1">
      <alignment horizontal="center" vertical="center" wrapText="1"/>
      <protection/>
    </xf>
    <xf numFmtId="4" fontId="22" fillId="0" borderId="10" xfId="54" applyNumberFormat="1" applyFont="1" applyBorder="1" applyAlignment="1">
      <alignment horizontal="center" vertical="center" wrapText="1"/>
      <protection/>
    </xf>
    <xf numFmtId="3" fontId="23" fillId="0" borderId="10" xfId="54" applyNumberFormat="1" applyFont="1" applyBorder="1" applyAlignment="1">
      <alignment horizontal="center" vertical="center" wrapText="1"/>
      <protection/>
    </xf>
    <xf numFmtId="3" fontId="22" fillId="0" borderId="10" xfId="54" applyNumberFormat="1" applyFont="1" applyBorder="1" applyAlignment="1">
      <alignment horizontal="center" vertical="center" wrapText="1"/>
      <protection/>
    </xf>
    <xf numFmtId="4" fontId="23" fillId="0" borderId="0" xfId="54" applyNumberFormat="1" applyFont="1" applyAlignment="1">
      <alignment vertical="center"/>
      <protection/>
    </xf>
    <xf numFmtId="0" fontId="36" fillId="0" borderId="10" xfId="54" applyFont="1" applyBorder="1" applyAlignment="1">
      <alignment horizontal="center" vertical="center" wrapText="1"/>
      <protection/>
    </xf>
    <xf numFmtId="0" fontId="36" fillId="0" borderId="10" xfId="54" applyFont="1" applyBorder="1" applyAlignment="1">
      <alignment vertical="center" wrapText="1"/>
      <protection/>
    </xf>
    <xf numFmtId="176" fontId="36" fillId="0" borderId="10" xfId="54" applyNumberFormat="1" applyFont="1" applyBorder="1" applyAlignment="1">
      <alignment horizontal="center" vertical="center" wrapText="1"/>
      <protection/>
    </xf>
    <xf numFmtId="173" fontId="23" fillId="0" borderId="10" xfId="54" applyNumberFormat="1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76" fontId="31" fillId="0" borderId="10" xfId="54" applyNumberFormat="1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178" fontId="22" fillId="0" borderId="10" xfId="0" applyNumberFormat="1" applyFont="1" applyBorder="1" applyAlignment="1">
      <alignment horizontal="center" vertical="center" wrapText="1"/>
    </xf>
    <xf numFmtId="176" fontId="22" fillId="0" borderId="1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приложение к 156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161925</xdr:rowOff>
    </xdr:from>
    <xdr:to>
      <xdr:col>4</xdr:col>
      <xdr:colOff>1409700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058025"/>
          <a:ext cx="100679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Председатель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Правления    "_______"       ______________ Демидов С..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(Ф.И.О.                                          дата                     подпись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66675</xdr:rowOff>
    </xdr:from>
    <xdr:to>
      <xdr:col>19</xdr:col>
      <xdr:colOff>333375</xdr:colOff>
      <xdr:row>40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" y="9915525"/>
          <a:ext cx="191357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Председатель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Правления  АО "ТАТЭК"                                                                              С.Демидов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Заместитель Председателя Правления по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экономике и финансам АО "ТАТЭК "                                                                                  Г.Е.Адамбекова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4"/>
  <sheetViews>
    <sheetView tabSelected="1" view="pageBreakPreview" zoomScale="89" zoomScaleSheetLayoutView="89" zoomScalePageLayoutView="0" workbookViewId="0" topLeftCell="A1">
      <selection activeCell="E9" sqref="E9"/>
    </sheetView>
  </sheetViews>
  <sheetFormatPr defaultColWidth="10.25390625" defaultRowHeight="12.75"/>
  <cols>
    <col min="1" max="1" width="34.00390625" style="1" customWidth="1"/>
    <col min="2" max="2" width="35.625" style="2" customWidth="1"/>
    <col min="3" max="3" width="10.25390625" style="2" customWidth="1"/>
    <col min="4" max="4" width="33.75390625" style="3" customWidth="1"/>
    <col min="5" max="5" width="19.625" style="3" customWidth="1"/>
    <col min="6" max="6" width="18.375" style="2" customWidth="1"/>
    <col min="7" max="16384" width="10.25390625" style="2" customWidth="1"/>
  </cols>
  <sheetData>
    <row r="1" spans="4:6" ht="15.75">
      <c r="D1" s="4"/>
      <c r="E1" s="4"/>
      <c r="F1" s="4"/>
    </row>
    <row r="2" spans="4:6" ht="15.75">
      <c r="D2" s="5"/>
      <c r="E2" s="5"/>
      <c r="F2" s="5"/>
    </row>
    <row r="3" spans="4:6" ht="15.75">
      <c r="D3" s="4"/>
      <c r="E3" s="4"/>
      <c r="F3" s="4"/>
    </row>
    <row r="4" spans="4:6" ht="15.75">
      <c r="D4" s="5"/>
      <c r="E4" s="5"/>
      <c r="F4" s="5"/>
    </row>
    <row r="6" spans="1:6" ht="111.75" customHeight="1">
      <c r="A6" s="10" t="s">
        <v>34</v>
      </c>
      <c r="B6" s="10" t="s">
        <v>47</v>
      </c>
      <c r="C6" s="10" t="s">
        <v>41</v>
      </c>
      <c r="D6" s="10" t="s">
        <v>22</v>
      </c>
      <c r="E6" s="10" t="s">
        <v>35</v>
      </c>
      <c r="F6" s="10" t="s">
        <v>36</v>
      </c>
    </row>
    <row r="7" spans="1:6" ht="85.5" customHeight="1">
      <c r="A7" s="25" t="s">
        <v>37</v>
      </c>
      <c r="B7" s="34">
        <v>1</v>
      </c>
      <c r="C7" s="13">
        <v>606758.8</v>
      </c>
      <c r="D7" s="61">
        <v>0.342</v>
      </c>
      <c r="E7" s="34">
        <v>0</v>
      </c>
      <c r="F7" s="17"/>
    </row>
    <row r="8" spans="1:6" ht="108.75" customHeight="1">
      <c r="A8" s="25" t="s">
        <v>40</v>
      </c>
      <c r="B8" s="34">
        <v>0.59</v>
      </c>
      <c r="C8" s="13"/>
      <c r="D8" s="34">
        <v>0.59</v>
      </c>
      <c r="E8" s="34">
        <v>0</v>
      </c>
      <c r="F8" s="19"/>
    </row>
    <row r="9" spans="1:6" s="6" customFormat="1" ht="86.25" customHeight="1">
      <c r="A9" s="15" t="s">
        <v>38</v>
      </c>
      <c r="B9" s="35">
        <v>0.15</v>
      </c>
      <c r="C9" s="10"/>
      <c r="D9" s="35">
        <v>0.149</v>
      </c>
      <c r="E9" s="61">
        <v>0.001</v>
      </c>
      <c r="F9" s="10"/>
    </row>
    <row r="10" spans="1:6" s="6" customFormat="1" ht="62.25" customHeight="1">
      <c r="A10" s="26" t="s">
        <v>42</v>
      </c>
      <c r="B10" s="49">
        <v>8</v>
      </c>
      <c r="C10" s="50"/>
      <c r="D10" s="51">
        <v>0</v>
      </c>
      <c r="E10" s="62">
        <v>0</v>
      </c>
      <c r="F10" s="17"/>
    </row>
    <row r="12" spans="2:6" ht="15.75">
      <c r="B12" s="7"/>
      <c r="C12" s="7"/>
      <c r="F12" s="3"/>
    </row>
    <row r="13" ht="15.75">
      <c r="F13" s="3"/>
    </row>
    <row r="14" spans="2:6" ht="15.75">
      <c r="B14" s="7"/>
      <c r="C14" s="7"/>
      <c r="F14" s="3"/>
    </row>
  </sheetData>
  <sheetProtection/>
  <printOptions horizontalCentered="1"/>
  <pageMargins left="0.2362204724409449" right="0.2362204724409449" top="0.1968503937007874" bottom="0.1968503937007874" header="0" footer="0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33"/>
  <sheetViews>
    <sheetView view="pageBreakPreview" zoomScale="78" zoomScaleSheetLayoutView="78" zoomScalePageLayoutView="0" workbookViewId="0" topLeftCell="C16">
      <selection activeCell="G32" sqref="G32"/>
    </sheetView>
  </sheetViews>
  <sheetFormatPr defaultColWidth="10.25390625" defaultRowHeight="12.75"/>
  <cols>
    <col min="1" max="1" width="6.00390625" style="1" customWidth="1"/>
    <col min="2" max="2" width="58.875" style="2" customWidth="1"/>
    <col min="3" max="3" width="10.375" style="2" customWidth="1"/>
    <col min="4" max="4" width="12.375" style="3" customWidth="1"/>
    <col min="5" max="5" width="12.00390625" style="3" customWidth="1"/>
    <col min="6" max="6" width="14.875" style="2" customWidth="1"/>
    <col min="7" max="7" width="15.875" style="2" customWidth="1"/>
    <col min="8" max="8" width="13.375" style="2" customWidth="1"/>
    <col min="9" max="9" width="14.875" style="2" customWidth="1"/>
    <col min="10" max="10" width="12.125" style="2" customWidth="1"/>
    <col min="11" max="11" width="14.75390625" style="2" customWidth="1"/>
    <col min="12" max="12" width="9.25390625" style="2" customWidth="1"/>
    <col min="13" max="13" width="8.00390625" style="2" customWidth="1"/>
    <col min="14" max="14" width="5.25390625" style="2" customWidth="1"/>
    <col min="15" max="15" width="10.25390625" style="2" customWidth="1"/>
    <col min="16" max="16" width="8.00390625" style="2" customWidth="1"/>
    <col min="17" max="17" width="10.25390625" style="2" customWidth="1"/>
    <col min="18" max="18" width="8.625" style="2" customWidth="1"/>
    <col min="19" max="19" width="8.375" style="2" customWidth="1"/>
    <col min="20" max="16384" width="10.25390625" style="2" customWidth="1"/>
  </cols>
  <sheetData>
    <row r="1" spans="12:18" ht="15.75">
      <c r="L1" s="7"/>
      <c r="M1" s="8"/>
      <c r="Q1" s="7" t="s">
        <v>18</v>
      </c>
      <c r="R1" s="8"/>
    </row>
    <row r="2" spans="13:18" ht="15.75">
      <c r="M2" s="8"/>
      <c r="O2" s="2" t="s">
        <v>12</v>
      </c>
      <c r="R2" s="8"/>
    </row>
    <row r="3" spans="13:18" ht="15.75">
      <c r="M3" s="8"/>
      <c r="O3" s="2" t="s">
        <v>13</v>
      </c>
      <c r="R3" s="8"/>
    </row>
    <row r="4" spans="13:18" ht="15.75">
      <c r="M4" s="8"/>
      <c r="O4" s="2" t="s">
        <v>14</v>
      </c>
      <c r="R4" s="8"/>
    </row>
    <row r="5" spans="13:18" ht="15.75">
      <c r="M5" s="9"/>
      <c r="O5" s="2" t="s">
        <v>15</v>
      </c>
      <c r="R5" s="9"/>
    </row>
    <row r="6" ht="15.75">
      <c r="O6" s="2" t="s">
        <v>25</v>
      </c>
    </row>
    <row r="7" spans="4:18" ht="18.75">
      <c r="D7" s="4"/>
      <c r="E7" s="4"/>
      <c r="F7" s="4"/>
      <c r="G7" s="4"/>
      <c r="H7" s="24"/>
      <c r="I7" s="39" t="s">
        <v>1</v>
      </c>
      <c r="J7" s="4"/>
      <c r="K7" s="4"/>
      <c r="L7" s="4"/>
      <c r="M7" s="4"/>
      <c r="O7" s="24" t="s">
        <v>26</v>
      </c>
      <c r="P7" s="24"/>
      <c r="Q7" s="24"/>
      <c r="R7" s="8"/>
    </row>
    <row r="8" spans="4:13" ht="18.75">
      <c r="D8" s="4"/>
      <c r="E8" s="4"/>
      <c r="F8" s="4"/>
      <c r="G8" s="4"/>
      <c r="I8" s="39" t="s">
        <v>2</v>
      </c>
      <c r="J8" s="4"/>
      <c r="K8" s="4"/>
      <c r="L8" s="4"/>
      <c r="M8" s="4"/>
    </row>
    <row r="9" spans="4:13" ht="18.75">
      <c r="D9" s="4"/>
      <c r="E9" s="4"/>
      <c r="F9" s="4"/>
      <c r="G9" s="4"/>
      <c r="I9" s="39" t="s">
        <v>16</v>
      </c>
      <c r="J9" s="4"/>
      <c r="K9" s="4"/>
      <c r="L9" s="4"/>
      <c r="M9" s="4"/>
    </row>
    <row r="10" spans="4:13" ht="18.75">
      <c r="D10" s="4"/>
      <c r="E10" s="4"/>
      <c r="F10" s="4"/>
      <c r="G10" s="4"/>
      <c r="I10" s="39" t="s">
        <v>17</v>
      </c>
      <c r="J10" s="4"/>
      <c r="K10" s="4"/>
      <c r="L10" s="4"/>
      <c r="M10" s="4"/>
    </row>
    <row r="11" spans="4:13" ht="18.75">
      <c r="D11" s="4"/>
      <c r="E11" s="4"/>
      <c r="F11" s="4"/>
      <c r="G11" s="4"/>
      <c r="I11" s="39" t="s">
        <v>51</v>
      </c>
      <c r="J11" s="4"/>
      <c r="K11" s="4"/>
      <c r="L11" s="4"/>
      <c r="M11" s="4"/>
    </row>
    <row r="12" spans="4:13" ht="18.75">
      <c r="D12" s="5"/>
      <c r="E12" s="5"/>
      <c r="F12" s="5"/>
      <c r="G12" s="5"/>
      <c r="I12" s="36" t="s">
        <v>3</v>
      </c>
      <c r="J12" s="5"/>
      <c r="K12" s="5"/>
      <c r="L12" s="5"/>
      <c r="M12" s="5"/>
    </row>
    <row r="13" spans="4:13" ht="15.75">
      <c r="D13" s="4"/>
      <c r="E13" s="4"/>
      <c r="F13" s="4"/>
      <c r="G13" s="4"/>
      <c r="I13" s="4" t="s">
        <v>4</v>
      </c>
      <c r="J13" s="4"/>
      <c r="K13" s="4"/>
      <c r="L13" s="4"/>
      <c r="M13" s="4"/>
    </row>
    <row r="14" spans="4:13" ht="18.75">
      <c r="D14" s="5"/>
      <c r="E14" s="5"/>
      <c r="F14" s="5"/>
      <c r="G14" s="5"/>
      <c r="I14" s="36" t="s">
        <v>43</v>
      </c>
      <c r="J14" s="5"/>
      <c r="K14" s="5"/>
      <c r="L14" s="5"/>
      <c r="M14" s="5"/>
    </row>
    <row r="15" spans="4:13" ht="15.75">
      <c r="D15" s="4"/>
      <c r="E15" s="4"/>
      <c r="F15" s="4"/>
      <c r="G15" s="4"/>
      <c r="I15" s="4" t="s">
        <v>5</v>
      </c>
      <c r="J15" s="4"/>
      <c r="K15" s="4"/>
      <c r="L15" s="4"/>
      <c r="M15" s="4"/>
    </row>
    <row r="16" spans="4:13" ht="18.75">
      <c r="D16" s="5"/>
      <c r="E16" s="5"/>
      <c r="F16" s="5"/>
      <c r="G16" s="5"/>
      <c r="I16" s="36" t="s">
        <v>45</v>
      </c>
      <c r="J16" s="5"/>
      <c r="K16" s="5"/>
      <c r="L16" s="5"/>
      <c r="M16" s="5"/>
    </row>
    <row r="17" spans="4:13" ht="18.75">
      <c r="D17" s="5"/>
      <c r="E17" s="5"/>
      <c r="F17" s="5"/>
      <c r="G17" s="36"/>
      <c r="H17" s="40"/>
      <c r="I17" s="36" t="s">
        <v>46</v>
      </c>
      <c r="J17" s="36"/>
      <c r="K17" s="36"/>
      <c r="L17" s="5"/>
      <c r="M17" s="5"/>
    </row>
    <row r="18" spans="7:11" ht="18.75">
      <c r="G18" s="41" t="s">
        <v>44</v>
      </c>
      <c r="H18" s="41"/>
      <c r="I18" s="41"/>
      <c r="J18" s="41"/>
      <c r="K18" s="41"/>
    </row>
    <row r="19" spans="7:11" ht="21.75" customHeight="1">
      <c r="G19" s="42" t="s">
        <v>50</v>
      </c>
      <c r="H19" s="42"/>
      <c r="I19" s="42"/>
      <c r="J19" s="42"/>
      <c r="K19" s="42"/>
    </row>
    <row r="20" spans="7:11" ht="19.5" customHeight="1">
      <c r="G20" s="38"/>
      <c r="H20" s="38"/>
      <c r="I20" s="38" t="s">
        <v>49</v>
      </c>
      <c r="J20" s="38"/>
      <c r="K20" s="38"/>
    </row>
    <row r="21" spans="7:11" ht="20.25" customHeight="1">
      <c r="G21" s="37"/>
      <c r="H21" s="37"/>
      <c r="I21" s="37"/>
      <c r="J21" s="37"/>
      <c r="K21" s="37"/>
    </row>
    <row r="22" spans="1:19" ht="39.75" customHeight="1">
      <c r="A22" s="53" t="s">
        <v>7</v>
      </c>
      <c r="B22" s="55" t="s">
        <v>19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84" customHeight="1">
      <c r="A23" s="54"/>
      <c r="B23" s="43" t="s">
        <v>8</v>
      </c>
      <c r="C23" s="43" t="s">
        <v>9</v>
      </c>
      <c r="D23" s="56" t="s">
        <v>27</v>
      </c>
      <c r="E23" s="56"/>
      <c r="F23" s="56" t="s">
        <v>30</v>
      </c>
      <c r="G23" s="56"/>
      <c r="H23" s="57" t="s">
        <v>20</v>
      </c>
      <c r="I23" s="57"/>
      <c r="J23" s="57"/>
      <c r="K23" s="57"/>
      <c r="L23" s="56" t="s">
        <v>10</v>
      </c>
      <c r="M23" s="56"/>
      <c r="N23" s="56"/>
      <c r="O23" s="56"/>
      <c r="P23" s="58" t="s">
        <v>11</v>
      </c>
      <c r="Q23" s="59"/>
      <c r="R23" s="60" t="s">
        <v>33</v>
      </c>
      <c r="S23" s="60"/>
    </row>
    <row r="24" spans="1:19" ht="43.5" customHeight="1">
      <c r="A24" s="29"/>
      <c r="B24" s="13"/>
      <c r="C24" s="13"/>
      <c r="D24" s="19" t="s">
        <v>28</v>
      </c>
      <c r="E24" s="19" t="s">
        <v>29</v>
      </c>
      <c r="F24" s="19" t="s">
        <v>28</v>
      </c>
      <c r="G24" s="19" t="s">
        <v>29</v>
      </c>
      <c r="H24" s="19" t="s">
        <v>28</v>
      </c>
      <c r="I24" s="19" t="s">
        <v>29</v>
      </c>
      <c r="J24" s="16" t="s">
        <v>31</v>
      </c>
      <c r="K24" s="23" t="s">
        <v>32</v>
      </c>
      <c r="L24" s="19" t="s">
        <v>28</v>
      </c>
      <c r="M24" s="19" t="s">
        <v>29</v>
      </c>
      <c r="N24" s="16" t="s">
        <v>31</v>
      </c>
      <c r="O24" s="23" t="s">
        <v>32</v>
      </c>
      <c r="P24" s="19" t="s">
        <v>28</v>
      </c>
      <c r="Q24" s="19" t="s">
        <v>29</v>
      </c>
      <c r="R24" s="19" t="s">
        <v>28</v>
      </c>
      <c r="S24" s="19" t="s">
        <v>29</v>
      </c>
    </row>
    <row r="25" spans="1:19" s="6" customFormat="1" ht="18.75" customHeight="1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  <c r="N25" s="10">
        <v>14</v>
      </c>
      <c r="O25" s="10">
        <v>15</v>
      </c>
      <c r="P25" s="10">
        <v>16</v>
      </c>
      <c r="Q25" s="10">
        <v>17</v>
      </c>
      <c r="R25" s="10">
        <v>18</v>
      </c>
      <c r="S25" s="10">
        <v>19</v>
      </c>
    </row>
    <row r="26" spans="1:19" s="6" customFormat="1" ht="33" customHeight="1">
      <c r="A26" s="21"/>
      <c r="B26" s="11" t="s">
        <v>6</v>
      </c>
      <c r="C26" s="12"/>
      <c r="D26" s="44"/>
      <c r="E26" s="44"/>
      <c r="F26" s="52">
        <f>F27+F29</f>
        <v>606758.8</v>
      </c>
      <c r="G26" s="44">
        <f>G27+G29</f>
        <v>207551.914</v>
      </c>
      <c r="H26" s="52">
        <f>H27+H29</f>
        <v>606758.8</v>
      </c>
      <c r="I26" s="44">
        <f>G26</f>
        <v>207551.914</v>
      </c>
      <c r="J26" s="44">
        <f>I26-H26</f>
        <v>-399206.88600000006</v>
      </c>
      <c r="K26" s="20"/>
      <c r="L26" s="14"/>
      <c r="M26" s="21"/>
      <c r="N26" s="21"/>
      <c r="O26" s="21"/>
      <c r="P26" s="21"/>
      <c r="Q26" s="21"/>
      <c r="R26" s="21"/>
      <c r="S26" s="21"/>
    </row>
    <row r="27" spans="1:19" s="6" customFormat="1" ht="36" customHeight="1">
      <c r="A27" s="30">
        <v>1</v>
      </c>
      <c r="B27" s="18" t="s">
        <v>53</v>
      </c>
      <c r="C27" s="23" t="s">
        <v>21</v>
      </c>
      <c r="D27" s="44">
        <f>SUM(D28:D28)</f>
        <v>128.57</v>
      </c>
      <c r="E27" s="46">
        <f>SUM(E28:E28)</f>
        <v>44.9995</v>
      </c>
      <c r="F27" s="44">
        <f>SUM(F28:F28)</f>
        <v>464434.04</v>
      </c>
      <c r="G27" s="44">
        <f>SUM(G28:G28)</f>
        <v>162551.914</v>
      </c>
      <c r="H27" s="44">
        <f aca="true" t="shared" si="0" ref="H27:I30">F27</f>
        <v>464434.04</v>
      </c>
      <c r="I27" s="44">
        <f t="shared" si="0"/>
        <v>162551.914</v>
      </c>
      <c r="J27" s="44">
        <f>I27-H27</f>
        <v>-301882.126</v>
      </c>
      <c r="K27" s="20"/>
      <c r="L27" s="14"/>
      <c r="M27" s="21"/>
      <c r="N27" s="21"/>
      <c r="O27" s="21"/>
      <c r="P27" s="21"/>
      <c r="Q27" s="21"/>
      <c r="R27" s="21"/>
      <c r="S27" s="21"/>
    </row>
    <row r="28" spans="1:19" s="6" customFormat="1" ht="36" customHeight="1">
      <c r="A28" s="31" t="s">
        <v>23</v>
      </c>
      <c r="B28" s="27" t="s">
        <v>54</v>
      </c>
      <c r="C28" s="12" t="s">
        <v>21</v>
      </c>
      <c r="D28" s="45">
        <f>21.87+106.7</f>
        <v>128.57</v>
      </c>
      <c r="E28" s="47">
        <f>D28*35%</f>
        <v>44.9995</v>
      </c>
      <c r="F28" s="45">
        <v>464434.04</v>
      </c>
      <c r="G28" s="45">
        <f>F28*35%</f>
        <v>162551.914</v>
      </c>
      <c r="H28" s="45">
        <f t="shared" si="0"/>
        <v>464434.04</v>
      </c>
      <c r="I28" s="45">
        <f t="shared" si="0"/>
        <v>162551.914</v>
      </c>
      <c r="J28" s="45">
        <f>I28-H28</f>
        <v>-301882.126</v>
      </c>
      <c r="K28" s="20"/>
      <c r="L28" s="14"/>
      <c r="M28" s="21"/>
      <c r="N28" s="21"/>
      <c r="O28" s="21"/>
      <c r="P28" s="21"/>
      <c r="Q28" s="21"/>
      <c r="R28" s="21"/>
      <c r="S28" s="21"/>
    </row>
    <row r="29" spans="1:19" s="6" customFormat="1" ht="25.5" customHeight="1">
      <c r="A29" s="32" t="s">
        <v>24</v>
      </c>
      <c r="B29" s="22" t="s">
        <v>48</v>
      </c>
      <c r="C29" s="12" t="s">
        <v>0</v>
      </c>
      <c r="D29" s="46">
        <f aca="true" t="shared" si="1" ref="D29:I29">SUM(D30:D30)</f>
        <v>1</v>
      </c>
      <c r="E29" s="46">
        <f t="shared" si="1"/>
        <v>0</v>
      </c>
      <c r="F29" s="44">
        <f t="shared" si="1"/>
        <v>142324.76</v>
      </c>
      <c r="G29" s="46">
        <f t="shared" si="1"/>
        <v>45000</v>
      </c>
      <c r="H29" s="44">
        <f t="shared" si="1"/>
        <v>142324.76</v>
      </c>
      <c r="I29" s="46">
        <f t="shared" si="1"/>
        <v>45000</v>
      </c>
      <c r="J29" s="44">
        <f>I29-H29</f>
        <v>-97324.76000000001</v>
      </c>
      <c r="K29" s="20"/>
      <c r="L29" s="14"/>
      <c r="M29" s="21"/>
      <c r="N29" s="21"/>
      <c r="O29" s="21"/>
      <c r="P29" s="21"/>
      <c r="Q29" s="21"/>
      <c r="R29" s="21"/>
      <c r="S29" s="21"/>
    </row>
    <row r="30" spans="1:19" s="6" customFormat="1" ht="36.75" customHeight="1">
      <c r="A30" s="33" t="s">
        <v>39</v>
      </c>
      <c r="B30" s="28" t="s">
        <v>52</v>
      </c>
      <c r="C30" s="12" t="s">
        <v>0</v>
      </c>
      <c r="D30" s="47">
        <v>1</v>
      </c>
      <c r="E30" s="47"/>
      <c r="F30" s="45">
        <v>142324.76</v>
      </c>
      <c r="G30" s="47">
        <v>45000</v>
      </c>
      <c r="H30" s="45">
        <f t="shared" si="0"/>
        <v>142324.76</v>
      </c>
      <c r="I30" s="47">
        <f t="shared" si="0"/>
        <v>45000</v>
      </c>
      <c r="J30" s="44">
        <f>I30-H30</f>
        <v>-97324.76000000001</v>
      </c>
      <c r="K30" s="20"/>
      <c r="L30" s="14"/>
      <c r="M30" s="21"/>
      <c r="N30" s="21"/>
      <c r="O30" s="21"/>
      <c r="P30" s="21"/>
      <c r="Q30" s="21"/>
      <c r="R30" s="21"/>
      <c r="S30" s="21"/>
    </row>
    <row r="31" spans="2:11" ht="15.75">
      <c r="B31" s="7"/>
      <c r="C31" s="7"/>
      <c r="F31" s="3"/>
      <c r="G31" s="3"/>
      <c r="H31" s="7"/>
      <c r="I31" s="7"/>
      <c r="J31" s="48"/>
      <c r="K31" s="7"/>
    </row>
    <row r="32" spans="6:7" ht="15.75">
      <c r="F32" s="3"/>
      <c r="G32" s="3"/>
    </row>
    <row r="33" spans="2:11" ht="15.75">
      <c r="B33" s="7"/>
      <c r="C33" s="7"/>
      <c r="F33" s="3"/>
      <c r="G33" s="3"/>
      <c r="H33" s="7"/>
      <c r="I33" s="7"/>
      <c r="J33" s="7"/>
      <c r="K33" s="7"/>
    </row>
  </sheetData>
  <sheetProtection/>
  <mergeCells count="8">
    <mergeCell ref="A22:A23"/>
    <mergeCell ref="B22:S22"/>
    <mergeCell ref="D23:E23"/>
    <mergeCell ref="F23:G23"/>
    <mergeCell ref="H23:K23"/>
    <mergeCell ref="L23:O23"/>
    <mergeCell ref="P23:Q23"/>
    <mergeCell ref="R23:S23"/>
  </mergeCells>
  <printOptions horizontalCentered="1"/>
  <pageMargins left="0.24" right="0.2362204724409449" top="0.1968503937007874" bottom="0.1968503937007874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Гаухар</dc:creator>
  <cp:keywords/>
  <dc:description/>
  <cp:lastModifiedBy>User</cp:lastModifiedBy>
  <cp:lastPrinted>2018-06-06T03:45:38Z</cp:lastPrinted>
  <dcterms:created xsi:type="dcterms:W3CDTF">2014-05-22T04:11:11Z</dcterms:created>
  <dcterms:modified xsi:type="dcterms:W3CDTF">2018-06-06T03:47:22Z</dcterms:modified>
  <cp:category/>
  <cp:version/>
  <cp:contentType/>
  <cp:contentStatus/>
</cp:coreProperties>
</file>